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P10" i="5"/>
  <c r="AO10" i="5"/>
  <c r="AN10" i="5"/>
  <c r="AM10" i="5"/>
  <c r="AG10" i="5"/>
  <c r="AE10" i="5"/>
  <c r="I15" i="5" s="1"/>
  <c r="AD10" i="5"/>
  <c r="H15" i="5" s="1"/>
  <c r="AC10" i="5"/>
  <c r="G15" i="5" s="1"/>
  <c r="AB10" i="5"/>
  <c r="F15" i="5" s="1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I16" i="5" s="1"/>
  <c r="H10" i="5"/>
  <c r="H14" i="5" s="1"/>
  <c r="H16" i="5" s="1"/>
  <c r="G10" i="5"/>
  <c r="G14" i="5" s="1"/>
  <c r="G16" i="5" s="1"/>
  <c r="F10" i="5"/>
  <c r="F14" i="5" s="1"/>
  <c r="F16" i="5" s="1"/>
  <c r="E10" i="5"/>
  <c r="E14" i="5" s="1"/>
  <c r="E16" i="5" s="1"/>
  <c r="AR10" i="5" l="1"/>
  <c r="M16" i="5"/>
  <c r="M15" i="5"/>
  <c r="K15" i="5"/>
  <c r="K16" i="5" s="1"/>
  <c r="J16" i="5" s="1"/>
  <c r="N16" i="5"/>
  <c r="L16" i="5"/>
  <c r="N15" i="5"/>
  <c r="L15" i="5"/>
  <c r="O16" i="5"/>
  <c r="O15" i="5"/>
  <c r="AF10" i="5"/>
  <c r="J15" i="5" l="1"/>
</calcChain>
</file>

<file path=xl/sharedStrings.xml><?xml version="1.0" encoding="utf-8"?>
<sst xmlns="http://schemas.openxmlformats.org/spreadsheetml/2006/main" count="77" uniqueCount="35">
  <si>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</si>
  <si>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</si>
  <si>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</si>
  <si>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</si>
  <si>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</si>
  <si>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</si>
  <si>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</si>
  <si>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</si>
  <si>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</si>
  <si>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</si>
  <si>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</si>
  <si>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</si>
  <si>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</si>
  <si>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</si>
  <si>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</si>
  <si>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</si>
  <si>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</si>
  <si>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</si>
  <si>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</si>
  <si>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</si>
  <si>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</si>
  <si>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</si>
  <si>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</si>
  <si>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</si>
  <si>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Antti Latva-Kokko</t>
  </si>
  <si>
    <t>1.</t>
  </si>
  <si>
    <t>4.</t>
  </si>
  <si>
    <t>KoU  2</t>
  </si>
  <si>
    <t>26.4.1996   Ilmajoki</t>
  </si>
  <si>
    <t>KoU = Koskenkorvan Urheilijat  (1945),  kasvattajaseura</t>
  </si>
  <si>
    <t>2.</t>
  </si>
  <si>
    <t>PuMu</t>
  </si>
  <si>
    <t>Jalas = Jalasjärven Jalas  (1914)</t>
  </si>
  <si>
    <t>Jalas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</si>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</sst>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25</v>
      </c>
      <c r="Z4" s="1" t="s">
        <v>33</v>
      </c>
      <c r="AA4" s="12">
        <v>13</v>
      </c>
      <c r="AB4" s="12">
        <v>0</v>
      </c>
      <c r="AC4" s="12">
        <v>4</v>
      </c>
      <c r="AD4" s="12">
        <v>4</v>
      </c>
      <c r="AE4" s="12">
        <v>29</v>
      </c>
      <c r="AF4" s="68">
        <v>0.46029999999999999</v>
      </c>
      <c r="AG4" s="69">
        <v>63</v>
      </c>
      <c r="AH4" s="7"/>
      <c r="AI4" s="7"/>
      <c r="AJ4" s="7"/>
      <c r="AK4" s="7"/>
      <c r="AL4" s="10"/>
      <c r="AM4" s="12">
        <v>8</v>
      </c>
      <c r="AN4" s="12">
        <v>0</v>
      </c>
      <c r="AO4" s="12">
        <v>4</v>
      </c>
      <c r="AP4" s="12">
        <v>0</v>
      </c>
      <c r="AQ4" s="12">
        <v>10</v>
      </c>
      <c r="AR4" s="65">
        <v>0.23799999999999999</v>
      </c>
      <c r="AS4" s="66">
        <v>42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2015</v>
      </c>
      <c r="Y5" s="12" t="s">
        <v>25</v>
      </c>
      <c r="Z5" s="1" t="s">
        <v>33</v>
      </c>
      <c r="AA5" s="12">
        <v>8</v>
      </c>
      <c r="AB5" s="12">
        <v>0</v>
      </c>
      <c r="AC5" s="12">
        <v>1</v>
      </c>
      <c r="AD5" s="12">
        <v>1</v>
      </c>
      <c r="AE5" s="12">
        <v>16</v>
      </c>
      <c r="AF5" s="68">
        <v>0.41020000000000001</v>
      </c>
      <c r="AG5" s="69">
        <v>39</v>
      </c>
      <c r="AH5" s="7"/>
      <c r="AI5" s="7"/>
      <c r="AJ5" s="7"/>
      <c r="AK5" s="7"/>
      <c r="AL5" s="10"/>
      <c r="AM5" s="12">
        <v>9</v>
      </c>
      <c r="AN5" s="12">
        <v>0</v>
      </c>
      <c r="AO5" s="12">
        <v>3</v>
      </c>
      <c r="AP5" s="12">
        <v>9</v>
      </c>
      <c r="AQ5" s="12">
        <v>29</v>
      </c>
      <c r="AR5" s="65">
        <v>0.54710000000000003</v>
      </c>
      <c r="AS5" s="66">
        <v>53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2017</v>
      </c>
      <c r="Y7" s="12" t="s">
        <v>26</v>
      </c>
      <c r="Z7" s="1" t="s">
        <v>27</v>
      </c>
      <c r="AA7" s="12">
        <v>12</v>
      </c>
      <c r="AB7" s="12">
        <v>0</v>
      </c>
      <c r="AC7" s="12">
        <v>4</v>
      </c>
      <c r="AD7" s="12">
        <v>2</v>
      </c>
      <c r="AE7" s="12">
        <v>18</v>
      </c>
      <c r="AF7" s="68">
        <v>0.39129999999999998</v>
      </c>
      <c r="AG7" s="69">
        <v>46</v>
      </c>
      <c r="AH7" s="7"/>
      <c r="AI7" s="7"/>
      <c r="AJ7" s="7"/>
      <c r="AK7" s="7"/>
      <c r="AL7" s="10"/>
      <c r="AM7" s="12">
        <v>1</v>
      </c>
      <c r="AN7" s="12">
        <v>0</v>
      </c>
      <c r="AO7" s="12">
        <v>1</v>
      </c>
      <c r="AP7" s="12">
        <v>0</v>
      </c>
      <c r="AQ7" s="12">
        <v>1</v>
      </c>
      <c r="AR7" s="65">
        <v>0.2</v>
      </c>
      <c r="AS7" s="66">
        <v>5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8"/>
      <c r="AG8" s="6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70">
        <v>2021</v>
      </c>
      <c r="Y9" s="70" t="s">
        <v>30</v>
      </c>
      <c r="Z9" s="71" t="s">
        <v>31</v>
      </c>
      <c r="AA9" s="70">
        <v>1</v>
      </c>
      <c r="AB9" s="70">
        <v>0</v>
      </c>
      <c r="AC9" s="70">
        <v>1</v>
      </c>
      <c r="AD9" s="70">
        <v>0</v>
      </c>
      <c r="AE9" s="70">
        <v>3</v>
      </c>
      <c r="AF9" s="72">
        <v>0.3</v>
      </c>
      <c r="AG9" s="73">
        <v>10</v>
      </c>
      <c r="AH9" s="7"/>
      <c r="AI9" s="7"/>
      <c r="AJ9" s="7"/>
      <c r="AK9" s="7"/>
      <c r="AL9" s="16"/>
      <c r="AM9" s="12"/>
      <c r="AN9" s="12"/>
      <c r="AO9" s="12"/>
      <c r="AP9" s="12"/>
      <c r="AQ9" s="12"/>
      <c r="AR9" s="12"/>
      <c r="AS9" s="10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34</v>
      </c>
      <c r="AB10" s="36">
        <f>SUM(AB4:AB9)</f>
        <v>0</v>
      </c>
      <c r="AC10" s="36">
        <f>SUM(AC4:AC9)</f>
        <v>10</v>
      </c>
      <c r="AD10" s="36">
        <f>SUM(AD4:AD9)</f>
        <v>7</v>
      </c>
      <c r="AE10" s="36">
        <f>SUM(AE4:AE9)</f>
        <v>66</v>
      </c>
      <c r="AF10" s="37">
        <f>PRODUCT(AE10/AG10)</f>
        <v>0.41772151898734178</v>
      </c>
      <c r="AG10" s="21">
        <f>SUM(AG4:AG9)</f>
        <v>158</v>
      </c>
      <c r="AH10" s="18"/>
      <c r="AI10" s="29"/>
      <c r="AJ10" s="41"/>
      <c r="AK10" s="42"/>
      <c r="AL10" s="10"/>
      <c r="AM10" s="36">
        <f>SUM(AM4:AM9)</f>
        <v>18</v>
      </c>
      <c r="AN10" s="36">
        <f>SUM(AN4:AN9)</f>
        <v>0</v>
      </c>
      <c r="AO10" s="36">
        <f>SUM(AO4:AO9)</f>
        <v>8</v>
      </c>
      <c r="AP10" s="36">
        <f>SUM(AP4:AP9)</f>
        <v>9</v>
      </c>
      <c r="AQ10" s="36">
        <f>SUM(AQ4:AQ9)</f>
        <v>40</v>
      </c>
      <c r="AR10" s="37">
        <f>PRODUCT(AQ10/AS10)</f>
        <v>0.4</v>
      </c>
      <c r="AS10" s="39">
        <f>SUM(AS4:AS9)</f>
        <v>100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29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32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34</v>
      </c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52</v>
      </c>
      <c r="F15" s="47">
        <f>PRODUCT(AB10+AN10)</f>
        <v>0</v>
      </c>
      <c r="G15" s="47">
        <f>PRODUCT(AC10+AO10)</f>
        <v>18</v>
      </c>
      <c r="H15" s="47">
        <f>PRODUCT(AD10+AP10)</f>
        <v>16</v>
      </c>
      <c r="I15" s="47">
        <f>PRODUCT(AE10+AQ10)</f>
        <v>106</v>
      </c>
      <c r="J15" s="60">
        <f>PRODUCT(I15/K15)</f>
        <v>0.41085271317829458</v>
      </c>
      <c r="K15" s="10">
        <f>PRODUCT(AG10+AS10)</f>
        <v>258</v>
      </c>
      <c r="L15" s="53">
        <f>PRODUCT((F15+G15)/E15)</f>
        <v>0.34615384615384615</v>
      </c>
      <c r="M15" s="53">
        <f>PRODUCT(H15/E15)</f>
        <v>0.30769230769230771</v>
      </c>
      <c r="N15" s="53">
        <f>PRODUCT((F15+G15+H15)/E15)</f>
        <v>0.65384615384615385</v>
      </c>
      <c r="O15" s="53">
        <f>PRODUCT(I15/E15)</f>
        <v>2.0384615384615383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52</v>
      </c>
      <c r="F16" s="47">
        <f t="shared" ref="F16:I16" si="0">SUM(F13:F15)</f>
        <v>0</v>
      </c>
      <c r="G16" s="47">
        <f t="shared" si="0"/>
        <v>18</v>
      </c>
      <c r="H16" s="47">
        <f t="shared" si="0"/>
        <v>16</v>
      </c>
      <c r="I16" s="47">
        <f t="shared" si="0"/>
        <v>106</v>
      </c>
      <c r="J16" s="60">
        <f>PRODUCT(I16/K16)</f>
        <v>0.41085271317829458</v>
      </c>
      <c r="K16" s="16">
        <f>SUM(K13:K15)</f>
        <v>258</v>
      </c>
      <c r="L16" s="53">
        <f>PRODUCT((F16+G16)/E16)</f>
        <v>0.34615384615384615</v>
      </c>
      <c r="M16" s="53">
        <f>PRODUCT(H16/E16)</f>
        <v>0.30769230769230771</v>
      </c>
      <c r="N16" s="53">
        <f>PRODUCT((F16+G16+H16)/E16)</f>
        <v>0.65384615384615385</v>
      </c>
      <c r="O16" s="53">
        <f>PRODUCT(I16/E16)</f>
        <v>2.0384615384615383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sortState ref="X7:AS9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2021-09-06T21:54:29Z</dcterms:modified>
</cp:coreProperties>
</file>